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1" r:id="rId1"/>
  </sheets>
  <definedNames>
    <definedName name="_xlnm.Print_Area" localSheetId="0">'2.8'!$A$1:$D$111</definedName>
  </definedNames>
  <calcPr calcId="144525"/>
</workbook>
</file>

<file path=xl/calcChain.xml><?xml version="1.0" encoding="utf-8"?>
<calcChain xmlns="http://schemas.openxmlformats.org/spreadsheetml/2006/main">
  <c r="D97" i="1" l="1"/>
  <c r="D94" i="1"/>
  <c r="D86" i="1"/>
  <c r="D84" i="1"/>
  <c r="D87" i="1" s="1"/>
  <c r="D88" i="1" s="1"/>
  <c r="D83" i="1"/>
  <c r="D76" i="1"/>
  <c r="D79" i="1" s="1"/>
  <c r="D75" i="1"/>
  <c r="D74" i="1"/>
  <c r="D68" i="1"/>
  <c r="D66" i="1"/>
  <c r="D49" i="1" s="1"/>
  <c r="D65" i="1"/>
  <c r="D64" i="1"/>
  <c r="D59" i="1"/>
  <c r="D54" i="1"/>
  <c r="D53" i="1"/>
  <c r="D46" i="1"/>
  <c r="D16" i="1"/>
  <c r="D22" i="1" s="1"/>
  <c r="D12" i="1"/>
  <c r="D25" i="1" l="1"/>
  <c r="D37" i="1"/>
  <c r="D58" i="1"/>
  <c r="D69" i="1"/>
  <c r="D78" i="1"/>
  <c r="D17" i="1"/>
  <c r="D98" i="1"/>
  <c r="D99" i="1" s="1"/>
</calcChain>
</file>

<file path=xl/sharedStrings.xml><?xml version="1.0" encoding="utf-8"?>
<sst xmlns="http://schemas.openxmlformats.org/spreadsheetml/2006/main" count="232" uniqueCount="84">
  <si>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</si>
  <si>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</si>
  <si>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2 по ул. Лесная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</si>
  <si>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</si>
  <si>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</si>
  <si>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</si>
  <si>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</si>
  <si>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</si>
  <si>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</si>
  <si>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</si>
  <si>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</si>
  <si>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</si>
  <si>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</si>
  <si>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</si>
  <si>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</si>
  <si>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</si>
  <si>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-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</si>
  <si>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</si>
  <si>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</si>
  <si>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</si>
  <si>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</si>
  <si>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</si>
  <si>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</si>
  <si>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</si>
  <si>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</si>
  <si>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</si>
  <si>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</si>
  <si>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</si>
  <si>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</si>
  <si>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</si>
  <si>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</si>
  <si>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</si>
  <si>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</si>
  <si>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</si>
  <si>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несущих конструкций (фундаментов, стен, перекрытий и покрытий, лестниц, несущих элементов крыш) и ненесущих конструкций (перегородок, внутренней отделки, полов)</t>
  </si>
  <si>
    <t xml:space="preserve"> 21.1</t>
  </si>
  <si>
    <t>Годовая фактическая стоимость работ (услуг)</t>
  </si>
  <si>
    <t xml:space="preserve">Содержание оборудования и систем инженерно-технического обеспечения, входящих в состав общего имущества в многоквартирном доме
</t>
  </si>
  <si>
    <t xml:space="preserve"> 22.1</t>
  </si>
  <si>
    <t xml:space="preserve">Содержанию иного общего имущества 
</t>
  </si>
  <si>
    <t xml:space="preserve"> 23.1</t>
  </si>
  <si>
    <t xml:space="preserve">Услуги по управлению
</t>
  </si>
  <si>
    <t xml:space="preserve"> 24.1</t>
  </si>
  <si>
    <t>Обеспечение устранений аварий</t>
  </si>
  <si>
    <t xml:space="preserve"> - </t>
  </si>
  <si>
    <t>Приложение 1</t>
  </si>
  <si>
    <t xml:space="preserve"> 25.1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</si>
  <si>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</si>
  <si>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</si>
  <si>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</si>
  <si>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</si>
  <si>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</si>
  <si>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</si>
  <si>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</si>
  <si>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</si>
  <si>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</si>
  <si>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</si>
  <si>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</si>
  <si>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</si>
  <si>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 *</t>
  </si>
  <si>
    <t>нат. показ.</t>
  </si>
  <si>
    <t>Начислено потребителям *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</si>
  <si>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</si>
  <si>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</si>
  <si>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</si>
  <si>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</si>
  <si>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</si>
  <si>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</si>
  <si>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</si>
  <si>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</si>
  <si>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Общий объем потребления</t>
  </si>
  <si>
    <t>Начислено потребителям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</si>
  <si>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</si>
  <si>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</si>
  <si>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</si>
  <si>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</si>
  <si>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</si>
  <si>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</si>
  <si>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</si>
  <si>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</si>
  <si>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</si>
  <si>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</si>
  <si>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Примечание: * - с учетом корректировки размера платы за коммунальную услугу по отоплению за 2018 год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</si>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</sst>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4" fontId="5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16" fontId="5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4" fontId="6" fillId="0" borderId="2" xfId="0" applyNumberFormat="1" applyFont="1" applyFill="1" applyBorder="1" applyAlignment="1">
      <alignment wrapText="1"/>
    </xf>
    <xf numFmtId="4" fontId="6" fillId="0" borderId="2" xfId="0" applyNumberFormat="1" applyFont="1" applyFill="1" applyBorder="1"/>
    <xf numFmtId="4" fontId="5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abSelected="1" topLeftCell="A81" zoomScaleNormal="100" workbookViewId="0">
      <selection activeCell="B91" sqref="B91"/>
    </sheetView>
  </sheetViews>
  <sheetFormatPr defaultRowHeight="15" x14ac:dyDescent="0.25"/>
  <cols>
    <col min="1" max="1" width="4.28515625" style="22" customWidth="1"/>
    <col min="2" max="2" width="62.28515625" style="2" customWidth="1"/>
    <col min="3" max="3" width="10.85546875" style="2" customWidth="1"/>
    <col min="4" max="4" width="18.42578125" style="22" customWidth="1"/>
    <col min="5" max="16384" width="9.140625" style="2"/>
  </cols>
  <sheetData>
    <row r="1" spans="1:4" ht="19.5" x14ac:dyDescent="0.25">
      <c r="A1" s="26" t="s">
        <v>0</v>
      </c>
      <c r="B1" s="26"/>
      <c r="C1" s="26"/>
      <c r="D1" s="26"/>
    </row>
    <row r="2" spans="1:4" x14ac:dyDescent="0.25">
      <c r="A2" s="27" t="s">
        <v>1</v>
      </c>
      <c r="B2" s="27"/>
      <c r="C2" s="27"/>
      <c r="D2" s="27"/>
    </row>
    <row r="3" spans="1:4" x14ac:dyDescent="0.25">
      <c r="A3" s="28" t="s">
        <v>2</v>
      </c>
      <c r="B3" s="28"/>
      <c r="C3" s="28"/>
      <c r="D3" s="28"/>
    </row>
    <row r="4" spans="1:4" ht="25.5" x14ac:dyDescent="0.25">
      <c r="A4" s="3" t="s">
        <v>3</v>
      </c>
      <c r="B4" s="3" t="s">
        <v>4</v>
      </c>
      <c r="C4" s="3" t="s">
        <v>5</v>
      </c>
      <c r="D4" s="3" t="s">
        <v>6</v>
      </c>
    </row>
    <row r="5" spans="1:4" x14ac:dyDescent="0.25">
      <c r="A5" s="4">
        <v>1</v>
      </c>
      <c r="B5" s="4" t="s">
        <v>7</v>
      </c>
      <c r="C5" s="5" t="s">
        <v>8</v>
      </c>
      <c r="D5" s="6">
        <v>43920</v>
      </c>
    </row>
    <row r="6" spans="1:4" x14ac:dyDescent="0.25">
      <c r="A6" s="4">
        <v>2</v>
      </c>
      <c r="B6" s="4" t="s">
        <v>9</v>
      </c>
      <c r="C6" s="7"/>
      <c r="D6" s="8" t="s">
        <v>10</v>
      </c>
    </row>
    <row r="7" spans="1:4" x14ac:dyDescent="0.25">
      <c r="A7" s="4">
        <v>3</v>
      </c>
      <c r="B7" s="4" t="s">
        <v>11</v>
      </c>
      <c r="C7" s="7"/>
      <c r="D7" s="8" t="s">
        <v>12</v>
      </c>
    </row>
    <row r="8" spans="1:4" ht="27.75" customHeight="1" x14ac:dyDescent="0.25">
      <c r="A8" s="29" t="s">
        <v>13</v>
      </c>
      <c r="B8" s="29"/>
      <c r="C8" s="29"/>
      <c r="D8" s="29"/>
    </row>
    <row r="9" spans="1:4" x14ac:dyDescent="0.25">
      <c r="A9" s="9">
        <v>4</v>
      </c>
      <c r="B9" s="4" t="s">
        <v>14</v>
      </c>
      <c r="C9" s="3" t="s">
        <v>15</v>
      </c>
      <c r="D9" s="10" t="s">
        <v>16</v>
      </c>
    </row>
    <row r="10" spans="1:4" x14ac:dyDescent="0.25">
      <c r="A10" s="9">
        <v>5</v>
      </c>
      <c r="B10" s="4" t="s">
        <v>17</v>
      </c>
      <c r="C10" s="3" t="s">
        <v>15</v>
      </c>
      <c r="D10" s="10" t="s">
        <v>16</v>
      </c>
    </row>
    <row r="11" spans="1:4" x14ac:dyDescent="0.25">
      <c r="A11" s="9">
        <v>6</v>
      </c>
      <c r="B11" s="4" t="s">
        <v>18</v>
      </c>
      <c r="C11" s="3" t="s">
        <v>15</v>
      </c>
      <c r="D11" s="10">
        <v>114336.44</v>
      </c>
    </row>
    <row r="12" spans="1:4" ht="15.75" customHeight="1" x14ac:dyDescent="0.25">
      <c r="A12" s="9">
        <v>7</v>
      </c>
      <c r="B12" s="11" t="s">
        <v>19</v>
      </c>
      <c r="C12" s="3" t="s">
        <v>15</v>
      </c>
      <c r="D12" s="10">
        <f>D13+D14</f>
        <v>828105.02</v>
      </c>
    </row>
    <row r="13" spans="1:4" x14ac:dyDescent="0.25">
      <c r="A13" s="9">
        <v>8</v>
      </c>
      <c r="B13" s="12" t="s">
        <v>20</v>
      </c>
      <c r="C13" s="3" t="s">
        <v>15</v>
      </c>
      <c r="D13" s="10">
        <v>828105.02</v>
      </c>
    </row>
    <row r="14" spans="1:4" x14ac:dyDescent="0.25">
      <c r="A14" s="9">
        <v>9</v>
      </c>
      <c r="B14" s="12" t="s">
        <v>21</v>
      </c>
      <c r="C14" s="3" t="s">
        <v>15</v>
      </c>
      <c r="D14" s="10">
        <v>0</v>
      </c>
    </row>
    <row r="15" spans="1:4" x14ac:dyDescent="0.25">
      <c r="A15" s="9">
        <v>10</v>
      </c>
      <c r="B15" s="12" t="s">
        <v>22</v>
      </c>
      <c r="C15" s="3" t="s">
        <v>15</v>
      </c>
      <c r="D15" s="10" t="s">
        <v>16</v>
      </c>
    </row>
    <row r="16" spans="1:4" x14ac:dyDescent="0.25">
      <c r="A16" s="9">
        <v>11</v>
      </c>
      <c r="B16" s="4" t="s">
        <v>23</v>
      </c>
      <c r="C16" s="3" t="s">
        <v>15</v>
      </c>
      <c r="D16" s="10">
        <f>828951.85</f>
        <v>828951.85</v>
      </c>
    </row>
    <row r="17" spans="1:4" x14ac:dyDescent="0.25">
      <c r="A17" s="9">
        <v>12</v>
      </c>
      <c r="B17" s="13" t="s">
        <v>24</v>
      </c>
      <c r="C17" s="3" t="s">
        <v>15</v>
      </c>
      <c r="D17" s="10">
        <f>D16</f>
        <v>828951.85</v>
      </c>
    </row>
    <row r="18" spans="1:4" x14ac:dyDescent="0.25">
      <c r="A18" s="9">
        <v>13</v>
      </c>
      <c r="B18" s="12" t="s">
        <v>25</v>
      </c>
      <c r="C18" s="3" t="s">
        <v>15</v>
      </c>
      <c r="D18" s="10" t="s">
        <v>16</v>
      </c>
    </row>
    <row r="19" spans="1:4" x14ac:dyDescent="0.25">
      <c r="A19" s="9">
        <v>14</v>
      </c>
      <c r="B19" s="12" t="s">
        <v>26</v>
      </c>
      <c r="C19" s="3" t="s">
        <v>15</v>
      </c>
      <c r="D19" s="10" t="s">
        <v>16</v>
      </c>
    </row>
    <row r="20" spans="1:4" x14ac:dyDescent="0.25">
      <c r="A20" s="9">
        <v>15</v>
      </c>
      <c r="B20" s="12" t="s">
        <v>27</v>
      </c>
      <c r="C20" s="3" t="s">
        <v>15</v>
      </c>
      <c r="D20" s="10" t="s">
        <v>16</v>
      </c>
    </row>
    <row r="21" spans="1:4" x14ac:dyDescent="0.25">
      <c r="A21" s="9">
        <v>16</v>
      </c>
      <c r="B21" s="12" t="s">
        <v>28</v>
      </c>
      <c r="C21" s="3" t="s">
        <v>15</v>
      </c>
      <c r="D21" s="10" t="s">
        <v>16</v>
      </c>
    </row>
    <row r="22" spans="1:4" x14ac:dyDescent="0.25">
      <c r="A22" s="9">
        <v>17</v>
      </c>
      <c r="B22" s="4" t="s">
        <v>29</v>
      </c>
      <c r="C22" s="3" t="s">
        <v>15</v>
      </c>
      <c r="D22" s="10">
        <f>D16</f>
        <v>828951.85</v>
      </c>
    </row>
    <row r="23" spans="1:4" x14ac:dyDescent="0.25">
      <c r="A23" s="9">
        <v>18</v>
      </c>
      <c r="B23" s="4" t="s">
        <v>30</v>
      </c>
      <c r="C23" s="3" t="s">
        <v>15</v>
      </c>
      <c r="D23" s="10" t="s">
        <v>16</v>
      </c>
    </row>
    <row r="24" spans="1:4" x14ac:dyDescent="0.25">
      <c r="A24" s="9">
        <v>19</v>
      </c>
      <c r="B24" s="4" t="s">
        <v>31</v>
      </c>
      <c r="C24" s="3" t="s">
        <v>15</v>
      </c>
      <c r="D24" s="10">
        <v>0</v>
      </c>
    </row>
    <row r="25" spans="1:4" x14ac:dyDescent="0.25">
      <c r="A25" s="9">
        <v>20</v>
      </c>
      <c r="B25" s="4" t="s">
        <v>32</v>
      </c>
      <c r="C25" s="3" t="s">
        <v>15</v>
      </c>
      <c r="D25" s="10">
        <f>D11+D12-D16</f>
        <v>113489.60999999999</v>
      </c>
    </row>
    <row r="26" spans="1:4" ht="27.75" customHeight="1" x14ac:dyDescent="0.25">
      <c r="A26" s="29" t="s">
        <v>33</v>
      </c>
      <c r="B26" s="29"/>
      <c r="C26" s="29"/>
      <c r="D26" s="29"/>
    </row>
    <row r="27" spans="1:4" ht="26.25" customHeight="1" x14ac:dyDescent="0.25">
      <c r="A27" s="9">
        <v>21</v>
      </c>
      <c r="B27" s="23" t="s">
        <v>34</v>
      </c>
      <c r="C27" s="24"/>
      <c r="D27" s="25"/>
    </row>
    <row r="28" spans="1:4" x14ac:dyDescent="0.25">
      <c r="A28" s="14" t="s">
        <v>35</v>
      </c>
      <c r="B28" s="4" t="s">
        <v>36</v>
      </c>
      <c r="C28" s="3" t="s">
        <v>15</v>
      </c>
      <c r="D28" s="10">
        <v>101396.166</v>
      </c>
    </row>
    <row r="29" spans="1:4" ht="27" customHeight="1" x14ac:dyDescent="0.25">
      <c r="A29" s="9">
        <v>22</v>
      </c>
      <c r="B29" s="30" t="s">
        <v>37</v>
      </c>
      <c r="C29" s="31"/>
      <c r="D29" s="32"/>
    </row>
    <row r="30" spans="1:4" x14ac:dyDescent="0.25">
      <c r="A30" s="14" t="s">
        <v>38</v>
      </c>
      <c r="B30" s="4" t="s">
        <v>36</v>
      </c>
      <c r="C30" s="3" t="s">
        <v>15</v>
      </c>
      <c r="D30" s="10">
        <v>210366.03987155252</v>
      </c>
    </row>
    <row r="31" spans="1:4" x14ac:dyDescent="0.25">
      <c r="A31" s="9">
        <v>23</v>
      </c>
      <c r="B31" s="30" t="s">
        <v>39</v>
      </c>
      <c r="C31" s="31"/>
      <c r="D31" s="32"/>
    </row>
    <row r="32" spans="1:4" x14ac:dyDescent="0.25">
      <c r="A32" s="14" t="s">
        <v>40</v>
      </c>
      <c r="B32" s="4" t="s">
        <v>36</v>
      </c>
      <c r="C32" s="3" t="s">
        <v>15</v>
      </c>
      <c r="D32" s="10">
        <v>300381.81599999988</v>
      </c>
    </row>
    <row r="33" spans="1:4" x14ac:dyDescent="0.25">
      <c r="A33" s="9">
        <v>24</v>
      </c>
      <c r="B33" s="30" t="s">
        <v>41</v>
      </c>
      <c r="C33" s="31"/>
      <c r="D33" s="32"/>
    </row>
    <row r="34" spans="1:4" x14ac:dyDescent="0.25">
      <c r="A34" s="14" t="s">
        <v>42</v>
      </c>
      <c r="B34" s="4" t="s">
        <v>36</v>
      </c>
      <c r="C34" s="3" t="s">
        <v>15</v>
      </c>
      <c r="D34" s="10">
        <v>77171.826000000001</v>
      </c>
    </row>
    <row r="35" spans="1:4" x14ac:dyDescent="0.25">
      <c r="A35" s="9">
        <v>25</v>
      </c>
      <c r="B35" s="23" t="s">
        <v>43</v>
      </c>
      <c r="C35" s="24" t="s">
        <v>44</v>
      </c>
      <c r="D35" s="25" t="s">
        <v>45</v>
      </c>
    </row>
    <row r="36" spans="1:4" x14ac:dyDescent="0.25">
      <c r="A36" s="14" t="s">
        <v>46</v>
      </c>
      <c r="B36" s="4" t="s">
        <v>36</v>
      </c>
      <c r="C36" s="3" t="s">
        <v>15</v>
      </c>
      <c r="D36" s="10">
        <v>143269.66800000001</v>
      </c>
    </row>
    <row r="37" spans="1:4" x14ac:dyDescent="0.25">
      <c r="A37" s="9">
        <v>26</v>
      </c>
      <c r="B37" s="4" t="s">
        <v>47</v>
      </c>
      <c r="C37" s="3" t="s">
        <v>15</v>
      </c>
      <c r="D37" s="15">
        <f>D28+D30+D32+D34+D36</f>
        <v>832585.51587155228</v>
      </c>
    </row>
    <row r="38" spans="1:4" x14ac:dyDescent="0.25">
      <c r="A38" s="29" t="s">
        <v>48</v>
      </c>
      <c r="B38" s="29"/>
      <c r="C38" s="29"/>
      <c r="D38" s="29"/>
    </row>
    <row r="39" spans="1:4" x14ac:dyDescent="0.25">
      <c r="A39" s="9">
        <v>27</v>
      </c>
      <c r="B39" s="4" t="s">
        <v>49</v>
      </c>
      <c r="C39" s="3" t="s">
        <v>50</v>
      </c>
      <c r="D39" s="16">
        <v>0</v>
      </c>
    </row>
    <row r="40" spans="1:4" x14ac:dyDescent="0.25">
      <c r="A40" s="9">
        <v>28</v>
      </c>
      <c r="B40" s="4" t="s">
        <v>51</v>
      </c>
      <c r="C40" s="3" t="s">
        <v>50</v>
      </c>
      <c r="D40" s="16">
        <v>0</v>
      </c>
    </row>
    <row r="41" spans="1:4" x14ac:dyDescent="0.25">
      <c r="A41" s="9">
        <v>29</v>
      </c>
      <c r="B41" s="4" t="s">
        <v>52</v>
      </c>
      <c r="C41" s="3" t="s">
        <v>50</v>
      </c>
      <c r="D41" s="16">
        <v>0</v>
      </c>
    </row>
    <row r="42" spans="1:4" x14ac:dyDescent="0.25">
      <c r="A42" s="9">
        <v>30</v>
      </c>
      <c r="B42" s="4" t="s">
        <v>53</v>
      </c>
      <c r="C42" s="3" t="s">
        <v>15</v>
      </c>
      <c r="D42" s="10">
        <v>0</v>
      </c>
    </row>
    <row r="43" spans="1:4" x14ac:dyDescent="0.25">
      <c r="A43" s="29" t="s">
        <v>54</v>
      </c>
      <c r="B43" s="29"/>
      <c r="C43" s="29"/>
      <c r="D43" s="29"/>
    </row>
    <row r="44" spans="1:4" x14ac:dyDescent="0.25">
      <c r="A44" s="9">
        <v>31</v>
      </c>
      <c r="B44" s="4" t="s">
        <v>14</v>
      </c>
      <c r="C44" s="3" t="s">
        <v>15</v>
      </c>
      <c r="D44" s="10">
        <v>-5178.12</v>
      </c>
    </row>
    <row r="45" spans="1:4" x14ac:dyDescent="0.25">
      <c r="A45" s="9">
        <v>32</v>
      </c>
      <c r="B45" s="4" t="s">
        <v>17</v>
      </c>
      <c r="C45" s="3" t="s">
        <v>15</v>
      </c>
      <c r="D45" s="10"/>
    </row>
    <row r="46" spans="1:4" ht="15.75" customHeight="1" x14ac:dyDescent="0.25">
      <c r="A46" s="9">
        <v>33</v>
      </c>
      <c r="B46" s="4" t="s">
        <v>18</v>
      </c>
      <c r="C46" s="3" t="s">
        <v>15</v>
      </c>
      <c r="D46" s="10">
        <f>379443.17-114336.44</f>
        <v>265106.73</v>
      </c>
    </row>
    <row r="47" spans="1:4" x14ac:dyDescent="0.25">
      <c r="A47" s="9">
        <v>34</v>
      </c>
      <c r="B47" s="4" t="s">
        <v>30</v>
      </c>
      <c r="C47" s="3" t="s">
        <v>15</v>
      </c>
      <c r="D47" s="10"/>
    </row>
    <row r="48" spans="1:4" x14ac:dyDescent="0.25">
      <c r="A48" s="9">
        <v>35</v>
      </c>
      <c r="B48" s="4" t="s">
        <v>31</v>
      </c>
      <c r="C48" s="3" t="s">
        <v>15</v>
      </c>
      <c r="D48" s="10"/>
    </row>
    <row r="49" spans="1:4" x14ac:dyDescent="0.25">
      <c r="A49" s="9">
        <v>36</v>
      </c>
      <c r="B49" s="4" t="s">
        <v>32</v>
      </c>
      <c r="C49" s="3" t="s">
        <v>15</v>
      </c>
      <c r="D49" s="10">
        <f>D56+D66+D76+D86+D96</f>
        <v>267125.90000000002</v>
      </c>
    </row>
    <row r="50" spans="1:4" x14ac:dyDescent="0.25">
      <c r="A50" s="29" t="s">
        <v>55</v>
      </c>
      <c r="B50" s="29"/>
      <c r="C50" s="29"/>
      <c r="D50" s="29"/>
    </row>
    <row r="51" spans="1:4" ht="26.25" x14ac:dyDescent="0.25">
      <c r="A51" s="9">
        <v>37</v>
      </c>
      <c r="B51" s="4" t="s">
        <v>56</v>
      </c>
      <c r="C51" s="3" t="s">
        <v>16</v>
      </c>
      <c r="D51" s="17" t="s">
        <v>57</v>
      </c>
    </row>
    <row r="52" spans="1:4" x14ac:dyDescent="0.25">
      <c r="A52" s="9">
        <v>38</v>
      </c>
      <c r="B52" s="4" t="s">
        <v>5</v>
      </c>
      <c r="C52" s="3" t="s">
        <v>16</v>
      </c>
      <c r="D52" s="8" t="s">
        <v>58</v>
      </c>
    </row>
    <row r="53" spans="1:4" x14ac:dyDescent="0.25">
      <c r="A53" s="9">
        <v>39</v>
      </c>
      <c r="B53" s="4" t="s">
        <v>59</v>
      </c>
      <c r="C53" s="3" t="s">
        <v>60</v>
      </c>
      <c r="D53" s="10">
        <f>716.317986+96.362276</f>
        <v>812.68026199999997</v>
      </c>
    </row>
    <row r="54" spans="1:4" x14ac:dyDescent="0.25">
      <c r="A54" s="9">
        <v>40</v>
      </c>
      <c r="B54" s="4" t="s">
        <v>61</v>
      </c>
      <c r="C54" s="3" t="s">
        <v>15</v>
      </c>
      <c r="D54" s="10">
        <f>1812480.25+222546.13-26284.66</f>
        <v>2008741.72</v>
      </c>
    </row>
    <row r="55" spans="1:4" x14ac:dyDescent="0.25">
      <c r="A55" s="9">
        <v>41</v>
      </c>
      <c r="B55" s="4" t="s">
        <v>62</v>
      </c>
      <c r="C55" s="3" t="s">
        <v>15</v>
      </c>
      <c r="D55" s="10">
        <v>2036296.16</v>
      </c>
    </row>
    <row r="56" spans="1:4" x14ac:dyDescent="0.25">
      <c r="A56" s="9">
        <v>42</v>
      </c>
      <c r="B56" s="4" t="s">
        <v>63</v>
      </c>
      <c r="C56" s="3" t="s">
        <v>15</v>
      </c>
      <c r="D56" s="10">
        <v>136138.39000000001</v>
      </c>
    </row>
    <row r="57" spans="1:4" x14ac:dyDescent="0.25">
      <c r="A57" s="9">
        <v>43</v>
      </c>
      <c r="B57" s="4" t="s">
        <v>64</v>
      </c>
      <c r="C57" s="3" t="s">
        <v>15</v>
      </c>
      <c r="D57" s="10">
        <v>1812404.8</v>
      </c>
    </row>
    <row r="58" spans="1:4" x14ac:dyDescent="0.25">
      <c r="A58" s="9">
        <v>44</v>
      </c>
      <c r="B58" s="4" t="s">
        <v>65</v>
      </c>
      <c r="C58" s="3" t="s">
        <v>15</v>
      </c>
      <c r="D58" s="10">
        <f>D57-D59</f>
        <v>1676266.4100000001</v>
      </c>
    </row>
    <row r="59" spans="1:4" ht="15" customHeight="1" x14ac:dyDescent="0.25">
      <c r="A59" s="9">
        <v>45</v>
      </c>
      <c r="B59" s="11" t="s">
        <v>66</v>
      </c>
      <c r="C59" s="3" t="s">
        <v>15</v>
      </c>
      <c r="D59" s="10">
        <f>D56</f>
        <v>136138.39000000001</v>
      </c>
    </row>
    <row r="60" spans="1:4" ht="15" customHeight="1" x14ac:dyDescent="0.25">
      <c r="A60" s="9">
        <v>46</v>
      </c>
      <c r="B60" s="11" t="s">
        <v>67</v>
      </c>
      <c r="C60" s="3" t="s">
        <v>15</v>
      </c>
      <c r="D60" s="10"/>
    </row>
    <row r="61" spans="1:4" ht="39" x14ac:dyDescent="0.25">
      <c r="A61" s="9">
        <v>47</v>
      </c>
      <c r="B61" s="11" t="s">
        <v>56</v>
      </c>
      <c r="C61" s="3" t="s">
        <v>16</v>
      </c>
      <c r="D61" s="17" t="s">
        <v>68</v>
      </c>
    </row>
    <row r="62" spans="1:4" x14ac:dyDescent="0.25">
      <c r="A62" s="9">
        <v>48</v>
      </c>
      <c r="B62" s="4" t="s">
        <v>5</v>
      </c>
      <c r="C62" s="3" t="s">
        <v>16</v>
      </c>
      <c r="D62" s="8" t="s">
        <v>69</v>
      </c>
    </row>
    <row r="63" spans="1:4" x14ac:dyDescent="0.25">
      <c r="A63" s="9">
        <v>49</v>
      </c>
      <c r="B63" s="4" t="s">
        <v>70</v>
      </c>
      <c r="C63" s="3" t="s">
        <v>60</v>
      </c>
      <c r="D63" s="10">
        <v>3773.3800028632591</v>
      </c>
    </row>
    <row r="64" spans="1:4" x14ac:dyDescent="0.25">
      <c r="A64" s="9">
        <v>50</v>
      </c>
      <c r="B64" s="4" t="s">
        <v>71</v>
      </c>
      <c r="C64" s="3" t="s">
        <v>15</v>
      </c>
      <c r="D64" s="10">
        <f>52260.56+1991.81</f>
        <v>54252.369999999995</v>
      </c>
    </row>
    <row r="65" spans="1:4" x14ac:dyDescent="0.25">
      <c r="A65" s="9">
        <v>51</v>
      </c>
      <c r="B65" s="4" t="s">
        <v>62</v>
      </c>
      <c r="C65" s="3" t="s">
        <v>15</v>
      </c>
      <c r="D65" s="10">
        <f>48799.09+49.33+1.86+1893.42</f>
        <v>50743.7</v>
      </c>
    </row>
    <row r="66" spans="1:4" x14ac:dyDescent="0.25">
      <c r="A66" s="9">
        <v>52</v>
      </c>
      <c r="B66" s="4" t="s">
        <v>63</v>
      </c>
      <c r="C66" s="3" t="s">
        <v>15</v>
      </c>
      <c r="D66" s="10">
        <f>8578.65+283.36-7.45</f>
        <v>8854.56</v>
      </c>
    </row>
    <row r="67" spans="1:4" x14ac:dyDescent="0.25">
      <c r="A67" s="9">
        <v>53</v>
      </c>
      <c r="B67" s="4" t="s">
        <v>64</v>
      </c>
      <c r="C67" s="3" t="s">
        <v>15</v>
      </c>
      <c r="D67" s="10">
        <v>60912.099999999991</v>
      </c>
    </row>
    <row r="68" spans="1:4" x14ac:dyDescent="0.25">
      <c r="A68" s="9">
        <v>54</v>
      </c>
      <c r="B68" s="4" t="s">
        <v>65</v>
      </c>
      <c r="C68" s="3" t="s">
        <v>15</v>
      </c>
      <c r="D68" s="10">
        <f>D67</f>
        <v>60912.099999999991</v>
      </c>
    </row>
    <row r="69" spans="1:4" ht="15" customHeight="1" x14ac:dyDescent="0.25">
      <c r="A69" s="9">
        <v>55</v>
      </c>
      <c r="B69" s="11" t="s">
        <v>66</v>
      </c>
      <c r="C69" s="3" t="s">
        <v>15</v>
      </c>
      <c r="D69" s="10">
        <f>D67-D68</f>
        <v>0</v>
      </c>
    </row>
    <row r="70" spans="1:4" ht="15" customHeight="1" x14ac:dyDescent="0.25">
      <c r="A70" s="9">
        <v>56</v>
      </c>
      <c r="B70" s="11" t="s">
        <v>67</v>
      </c>
      <c r="C70" s="3" t="s">
        <v>15</v>
      </c>
      <c r="D70" s="10">
        <v>0</v>
      </c>
    </row>
    <row r="71" spans="1:4" ht="26.25" x14ac:dyDescent="0.25">
      <c r="A71" s="9">
        <v>57</v>
      </c>
      <c r="B71" s="11" t="s">
        <v>56</v>
      </c>
      <c r="C71" s="3" t="s">
        <v>16</v>
      </c>
      <c r="D71" s="18" t="s">
        <v>72</v>
      </c>
    </row>
    <row r="72" spans="1:4" x14ac:dyDescent="0.25">
      <c r="A72" s="9">
        <v>58</v>
      </c>
      <c r="B72" s="4" t="s">
        <v>5</v>
      </c>
      <c r="C72" s="3" t="s">
        <v>16</v>
      </c>
      <c r="D72" s="10" t="s">
        <v>69</v>
      </c>
    </row>
    <row r="73" spans="1:4" x14ac:dyDescent="0.25">
      <c r="A73" s="9">
        <v>59</v>
      </c>
      <c r="B73" s="4" t="s">
        <v>70</v>
      </c>
      <c r="C73" s="3" t="s">
        <v>60</v>
      </c>
      <c r="D73" s="10">
        <v>1850.5403239033033</v>
      </c>
    </row>
    <row r="74" spans="1:4" x14ac:dyDescent="0.25">
      <c r="A74" s="9">
        <v>60</v>
      </c>
      <c r="B74" s="4" t="s">
        <v>71</v>
      </c>
      <c r="C74" s="3" t="s">
        <v>15</v>
      </c>
      <c r="D74" s="10">
        <f>97297.94+7877.69+300110.87+24370.57-432.03-188.54-1330.96-580.93-2289.95-7072.66</f>
        <v>417762</v>
      </c>
    </row>
    <row r="75" spans="1:4" x14ac:dyDescent="0.25">
      <c r="A75" s="9">
        <v>61</v>
      </c>
      <c r="B75" s="4" t="s">
        <v>62</v>
      </c>
      <c r="C75" s="3" t="s">
        <v>15</v>
      </c>
      <c r="D75" s="10">
        <f>96412.19+7323.96+297294.11+22589.37+619.14</f>
        <v>424238.77</v>
      </c>
    </row>
    <row r="76" spans="1:4" x14ac:dyDescent="0.25">
      <c r="A76" s="9">
        <v>62</v>
      </c>
      <c r="B76" s="4" t="s">
        <v>63</v>
      </c>
      <c r="C76" s="3" t="s">
        <v>15</v>
      </c>
      <c r="D76" s="10">
        <f>8686.78+1114.73+26853.99+3509-555.42-2.34-1708.6-7.2-17.21</f>
        <v>37873.73000000001</v>
      </c>
    </row>
    <row r="77" spans="1:4" x14ac:dyDescent="0.25">
      <c r="A77" s="9">
        <v>63</v>
      </c>
      <c r="B77" s="4" t="s">
        <v>64</v>
      </c>
      <c r="C77" s="3" t="s">
        <v>15</v>
      </c>
      <c r="D77" s="10">
        <v>520805.52</v>
      </c>
    </row>
    <row r="78" spans="1:4" x14ac:dyDescent="0.25">
      <c r="A78" s="9">
        <v>64</v>
      </c>
      <c r="B78" s="4" t="s">
        <v>65</v>
      </c>
      <c r="C78" s="3" t="s">
        <v>15</v>
      </c>
      <c r="D78" s="10">
        <f>D77-D79</f>
        <v>482931.79000000004</v>
      </c>
    </row>
    <row r="79" spans="1:4" ht="15" customHeight="1" x14ac:dyDescent="0.25">
      <c r="A79" s="9">
        <v>65</v>
      </c>
      <c r="B79" s="11" t="s">
        <v>66</v>
      </c>
      <c r="C79" s="3" t="s">
        <v>15</v>
      </c>
      <c r="D79" s="10">
        <f>D76</f>
        <v>37873.73000000001</v>
      </c>
    </row>
    <row r="80" spans="1:4" ht="15" customHeight="1" x14ac:dyDescent="0.25">
      <c r="A80" s="9">
        <v>66</v>
      </c>
      <c r="B80" s="11" t="s">
        <v>67</v>
      </c>
      <c r="C80" s="3" t="s">
        <v>15</v>
      </c>
      <c r="D80" s="10"/>
    </row>
    <row r="81" spans="1:4" x14ac:dyDescent="0.25">
      <c r="A81" s="9">
        <v>67</v>
      </c>
      <c r="B81" s="4" t="s">
        <v>56</v>
      </c>
      <c r="C81" s="3" t="s">
        <v>16</v>
      </c>
      <c r="D81" s="19" t="s">
        <v>73</v>
      </c>
    </row>
    <row r="82" spans="1:4" x14ac:dyDescent="0.25">
      <c r="A82" s="9">
        <v>68</v>
      </c>
      <c r="B82" s="4" t="s">
        <v>5</v>
      </c>
      <c r="C82" s="3" t="s">
        <v>16</v>
      </c>
      <c r="D82" s="10" t="s">
        <v>69</v>
      </c>
    </row>
    <row r="83" spans="1:4" x14ac:dyDescent="0.25">
      <c r="A83" s="9">
        <v>69</v>
      </c>
      <c r="B83" s="4" t="s">
        <v>70</v>
      </c>
      <c r="C83" s="3" t="s">
        <v>60</v>
      </c>
      <c r="D83" s="10">
        <f>5504.135916-7.558064</f>
        <v>5496.5778520000003</v>
      </c>
    </row>
    <row r="84" spans="1:4" x14ac:dyDescent="0.25">
      <c r="A84" s="9">
        <v>70</v>
      </c>
      <c r="B84" s="4" t="s">
        <v>71</v>
      </c>
      <c r="C84" s="3" t="s">
        <v>15</v>
      </c>
      <c r="D84" s="10">
        <f>444036.18-618.16</f>
        <v>443418.02</v>
      </c>
    </row>
    <row r="85" spans="1:4" x14ac:dyDescent="0.25">
      <c r="A85" s="9">
        <v>71</v>
      </c>
      <c r="B85" s="4" t="s">
        <v>62</v>
      </c>
      <c r="C85" s="3" t="s">
        <v>15</v>
      </c>
      <c r="D85" s="10">
        <v>418953.89</v>
      </c>
    </row>
    <row r="86" spans="1:4" x14ac:dyDescent="0.25">
      <c r="A86" s="9">
        <v>72</v>
      </c>
      <c r="B86" s="4" t="s">
        <v>63</v>
      </c>
      <c r="C86" s="3" t="s">
        <v>15</v>
      </c>
      <c r="D86" s="10">
        <f>71089.64-86.12</f>
        <v>71003.520000000004</v>
      </c>
    </row>
    <row r="87" spans="1:4" x14ac:dyDescent="0.25">
      <c r="A87" s="9">
        <v>73</v>
      </c>
      <c r="B87" s="4" t="s">
        <v>64</v>
      </c>
      <c r="C87" s="3" t="s">
        <v>15</v>
      </c>
      <c r="D87" s="10">
        <f>D84</f>
        <v>443418.02</v>
      </c>
    </row>
    <row r="88" spans="1:4" x14ac:dyDescent="0.25">
      <c r="A88" s="9">
        <v>74</v>
      </c>
      <c r="B88" s="4" t="s">
        <v>65</v>
      </c>
      <c r="C88" s="3" t="s">
        <v>15</v>
      </c>
      <c r="D88" s="10">
        <f>D87</f>
        <v>443418.02</v>
      </c>
    </row>
    <row r="89" spans="1:4" ht="14.25" customHeight="1" x14ac:dyDescent="0.25">
      <c r="A89" s="9">
        <v>75</v>
      </c>
      <c r="B89" s="11" t="s">
        <v>66</v>
      </c>
      <c r="C89" s="3" t="s">
        <v>15</v>
      </c>
      <c r="D89" s="10">
        <v>0</v>
      </c>
    </row>
    <row r="90" spans="1:4" ht="14.25" customHeight="1" x14ac:dyDescent="0.25">
      <c r="A90" s="9">
        <v>76</v>
      </c>
      <c r="B90" s="11" t="s">
        <v>67</v>
      </c>
      <c r="C90" s="3" t="s">
        <v>15</v>
      </c>
      <c r="D90" s="10">
        <v>0</v>
      </c>
    </row>
    <row r="91" spans="1:4" x14ac:dyDescent="0.25">
      <c r="A91" s="9">
        <v>77</v>
      </c>
      <c r="B91" s="4" t="s">
        <v>56</v>
      </c>
      <c r="C91" s="3" t="s">
        <v>16</v>
      </c>
      <c r="D91" s="19" t="s">
        <v>74</v>
      </c>
    </row>
    <row r="92" spans="1:4" x14ac:dyDescent="0.25">
      <c r="A92" s="9">
        <v>78</v>
      </c>
      <c r="B92" s="4" t="s">
        <v>5</v>
      </c>
      <c r="C92" s="3" t="s">
        <v>16</v>
      </c>
      <c r="D92" s="10" t="s">
        <v>75</v>
      </c>
    </row>
    <row r="93" spans="1:4" x14ac:dyDescent="0.25">
      <c r="A93" s="9">
        <v>79</v>
      </c>
      <c r="B93" s="4" t="s">
        <v>70</v>
      </c>
      <c r="C93" s="3" t="s">
        <v>60</v>
      </c>
      <c r="D93" s="20">
        <v>22424.006400000002</v>
      </c>
    </row>
    <row r="94" spans="1:4" x14ac:dyDescent="0.25">
      <c r="A94" s="9">
        <v>80</v>
      </c>
      <c r="B94" s="4" t="s">
        <v>71</v>
      </c>
      <c r="C94" s="3" t="s">
        <v>15</v>
      </c>
      <c r="D94" s="21">
        <f>4484.61+71560.67</f>
        <v>76045.279999999999</v>
      </c>
    </row>
    <row r="95" spans="1:4" x14ac:dyDescent="0.25">
      <c r="A95" s="9">
        <v>81</v>
      </c>
      <c r="B95" s="4" t="s">
        <v>62</v>
      </c>
      <c r="C95" s="3" t="s">
        <v>15</v>
      </c>
      <c r="D95" s="21">
        <v>62789.58</v>
      </c>
    </row>
    <row r="96" spans="1:4" x14ac:dyDescent="0.25">
      <c r="A96" s="9">
        <v>82</v>
      </c>
      <c r="B96" s="4" t="s">
        <v>63</v>
      </c>
      <c r="C96" s="3" t="s">
        <v>15</v>
      </c>
      <c r="D96" s="21">
        <v>13255.7</v>
      </c>
    </row>
    <row r="97" spans="1:4" x14ac:dyDescent="0.25">
      <c r="A97" s="9">
        <v>83</v>
      </c>
      <c r="B97" s="4" t="s">
        <v>64</v>
      </c>
      <c r="C97" s="3" t="s">
        <v>15</v>
      </c>
      <c r="D97" s="10">
        <f>D94</f>
        <v>76045.279999999999</v>
      </c>
    </row>
    <row r="98" spans="1:4" x14ac:dyDescent="0.25">
      <c r="A98" s="9">
        <v>84</v>
      </c>
      <c r="B98" s="4" t="s">
        <v>65</v>
      </c>
      <c r="C98" s="3" t="s">
        <v>15</v>
      </c>
      <c r="D98" s="10">
        <f>D97</f>
        <v>76045.279999999999</v>
      </c>
    </row>
    <row r="99" spans="1:4" ht="14.25" customHeight="1" x14ac:dyDescent="0.25">
      <c r="A99" s="9">
        <v>85</v>
      </c>
      <c r="B99" s="11" t="s">
        <v>66</v>
      </c>
      <c r="C99" s="3" t="s">
        <v>15</v>
      </c>
      <c r="D99" s="10">
        <f>D97-D98</f>
        <v>0</v>
      </c>
    </row>
    <row r="100" spans="1:4" ht="14.25" customHeight="1" x14ac:dyDescent="0.25">
      <c r="A100" s="9">
        <v>86</v>
      </c>
      <c r="B100" s="11" t="s">
        <v>67</v>
      </c>
      <c r="C100" s="3" t="s">
        <v>15</v>
      </c>
      <c r="D100" s="10">
        <v>0</v>
      </c>
    </row>
    <row r="101" spans="1:4" x14ac:dyDescent="0.25">
      <c r="A101" s="29" t="s">
        <v>76</v>
      </c>
      <c r="B101" s="29"/>
      <c r="C101" s="29"/>
      <c r="D101" s="29"/>
    </row>
    <row r="102" spans="1:4" x14ac:dyDescent="0.25">
      <c r="A102" s="9">
        <v>87</v>
      </c>
      <c r="B102" s="4" t="s">
        <v>49</v>
      </c>
      <c r="C102" s="3" t="s">
        <v>50</v>
      </c>
      <c r="D102" s="10"/>
    </row>
    <row r="103" spans="1:4" x14ac:dyDescent="0.25">
      <c r="A103" s="9">
        <v>88</v>
      </c>
      <c r="B103" s="4" t="s">
        <v>51</v>
      </c>
      <c r="C103" s="3" t="s">
        <v>50</v>
      </c>
      <c r="D103" s="10"/>
    </row>
    <row r="104" spans="1:4" x14ac:dyDescent="0.25">
      <c r="A104" s="9">
        <v>89</v>
      </c>
      <c r="B104" s="4" t="s">
        <v>52</v>
      </c>
      <c r="C104" s="3" t="s">
        <v>77</v>
      </c>
      <c r="D104" s="10"/>
    </row>
    <row r="105" spans="1:4" x14ac:dyDescent="0.25">
      <c r="A105" s="9">
        <v>90</v>
      </c>
      <c r="B105" s="4" t="s">
        <v>53</v>
      </c>
      <c r="C105" s="3" t="s">
        <v>15</v>
      </c>
      <c r="D105" s="10"/>
    </row>
    <row r="106" spans="1:4" x14ac:dyDescent="0.25">
      <c r="A106" s="29" t="s">
        <v>78</v>
      </c>
      <c r="B106" s="29"/>
      <c r="C106" s="29"/>
      <c r="D106" s="29"/>
    </row>
    <row r="107" spans="1:4" x14ac:dyDescent="0.25">
      <c r="A107" s="9">
        <v>91</v>
      </c>
      <c r="B107" s="4" t="s">
        <v>79</v>
      </c>
      <c r="C107" s="3" t="s">
        <v>50</v>
      </c>
      <c r="D107" s="10">
        <v>4</v>
      </c>
    </row>
    <row r="108" spans="1:4" x14ac:dyDescent="0.25">
      <c r="A108" s="9">
        <v>92</v>
      </c>
      <c r="B108" s="4" t="s">
        <v>80</v>
      </c>
      <c r="C108" s="3" t="s">
        <v>50</v>
      </c>
      <c r="D108" s="10">
        <v>0</v>
      </c>
    </row>
    <row r="109" spans="1:4" ht="35.25" customHeight="1" x14ac:dyDescent="0.25">
      <c r="A109" s="9">
        <v>93</v>
      </c>
      <c r="B109" s="4" t="s">
        <v>81</v>
      </c>
      <c r="C109" s="3" t="s">
        <v>15</v>
      </c>
      <c r="D109" s="10">
        <v>0</v>
      </c>
    </row>
    <row r="110" spans="1:4" x14ac:dyDescent="0.25">
      <c r="A110" s="22" t="s">
        <v>82</v>
      </c>
    </row>
    <row r="111" spans="1:4" x14ac:dyDescent="0.25">
      <c r="D111" s="1" t="s">
        <v>83</v>
      </c>
    </row>
  </sheetData>
  <mergeCells count="15">
    <mergeCell ref="A50:D50"/>
    <mergeCell ref="A101:D101"/>
    <mergeCell ref="A106:D106"/>
    <mergeCell ref="B29:D29"/>
    <mergeCell ref="B31:D31"/>
    <mergeCell ref="B33:D33"/>
    <mergeCell ref="B35:D35"/>
    <mergeCell ref="A38:D38"/>
    <mergeCell ref="A43:D43"/>
    <mergeCell ref="B27:D27"/>
    <mergeCell ref="A1:D1"/>
    <mergeCell ref="A2:D2"/>
    <mergeCell ref="A3:D3"/>
    <mergeCell ref="A8:D8"/>
    <mergeCell ref="A26:D26"/>
  </mergeCells>
  <pageMargins left="0.46" right="0.19" top="0.32" bottom="0.3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2.8</vt:lpstr>
      <vt:lpstr>'2.8'!Область_печати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Катя_К</cp:lastModifiedBy>
  <dcterms:created xsi:type="dcterms:W3CDTF">2020-03-30T07:42:54Z</dcterms:created>
  <dcterms:modified xsi:type="dcterms:W3CDTF">2020-03-30T12:41:19Z</dcterms:modified>
</cp:coreProperties>
</file>